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F25" i="3"/>
  <c r="F24"/>
  <c r="F23"/>
  <c r="E26"/>
  <c r="F21"/>
  <c r="F22" s="1"/>
  <c r="F20"/>
  <c r="F19"/>
  <c r="F18"/>
  <c r="F17"/>
  <c r="F16"/>
  <c r="F15"/>
  <c r="F14"/>
  <c r="F13"/>
  <c r="F12"/>
  <c r="E12"/>
  <c r="F11"/>
  <c r="F10"/>
  <c r="F26" l="1"/>
  <c r="D8" i="2"/>
</calcChain>
</file>

<file path=xl/comments1.xml><?xml version="1.0" encoding="utf-8"?>
<comments xmlns="http://schemas.openxmlformats.org/spreadsheetml/2006/main">
  <authors>
    <author>Автор</author>
  </authors>
  <commentList>
    <comment ref="G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<sst xmlns="http://schemas.openxmlformats.org/spreadsheetml/2006/main" count="212" uniqueCount="150">
  <si>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</si>
  <si>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</si>
  <si>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</si>
  <si>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</si>
  <si>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</si>
  <si>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</si>
  <si>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</si>
  <si>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</si>
  <si>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</si>
  <si>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</si>
  <si>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</si>
  <si>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</si>
  <si>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</si>
  <si>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</si>
  <si>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11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</si>
  <si>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</si>
  <si>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</si>
  <si>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</si>
  <si>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</si>
  <si>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</si>
  <si>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</si>
  <si>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</si>
  <si>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</si>
  <si>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</si>
  <si>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</si>
  <si>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</si>
  <si>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</si>
  <si>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</si>
  <si>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</si>
  <si>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</si>
  <si>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</si>
  <si>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Оплата услуг заказчика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</si>
  <si>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</si>
  <si>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</si>
  <si>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</si>
  <si>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</si>
  <si>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</si>
  <si>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</si>
  <si>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</si>
  <si>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</si>
  <si>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</si>
  <si>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</si>
  <si>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Освидетельствование</t>
  </si>
  <si>
    <t>Договор на обслуживание вентканалов</t>
  </si>
  <si>
    <t>Обследование вентканалов</t>
  </si>
  <si>
    <t>Содержание мусоропровода и мусорокамеры</t>
  </si>
  <si>
    <t>Сбор и выгрузка мусора из мусорокамер</t>
  </si>
  <si>
    <t>Содержание лифтового хозяйства</t>
  </si>
  <si>
    <t>Техническое обслуживание лифтов(цена за месяц</t>
  </si>
  <si>
    <t>Техническое освидетельствование лифтов(6*1)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</si>
  <si>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</si>
  <si>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</si>
  <si>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</si>
  <si>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</si>
  <si>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</si>
  <si>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</si>
  <si>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</si>
  <si>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</si>
  <si>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</si>
  <si>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</si>
  <si>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</si>
  <si>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</si>
  <si>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</si>
  <si>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п.м</t>
  </si>
  <si>
    <t>7</t>
  </si>
  <si>
    <t>8</t>
  </si>
  <si>
    <t xml:space="preserve">Содержание придомовой территории </t>
  </si>
  <si>
    <t xml:space="preserve">Очистка от наледи  и снега ступеней </t>
  </si>
  <si>
    <t>ВСЕГО с СОИ</t>
  </si>
  <si>
    <t>Окос травы</t>
  </si>
  <si>
    <t>акты</t>
  </si>
  <si>
    <t>ФИНАНСОВЫЙ РЕЗУЛЬТАТ</t>
  </si>
  <si>
    <t>Ген.директор ООО "Мастер- Сервис"</t>
  </si>
  <si>
    <t>Исполнитель__________________</t>
  </si>
  <si>
    <t>м3</t>
  </si>
  <si>
    <t xml:space="preserve">         Аварийно-диспетчерское обслуживание дневное и ППР         </t>
  </si>
  <si>
    <t>12</t>
  </si>
  <si>
    <t>Санитарное содержание территории без асфальтового покрытия</t>
  </si>
  <si>
    <t>Санитарное содержание подъездов</t>
  </si>
  <si>
    <t xml:space="preserve">Ген. директор ООО "Мастер-Сервис" </t>
  </si>
  <si>
    <t>_________________ Косьяненко  Е.Ю.</t>
  </si>
  <si>
    <t>МКД  адрес: М .Горького , дом 51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</si>
  <si>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</si>
  <si>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</si>
  <si>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</si>
  <si>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</si>
  <si>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</si>
  <si>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</si>
  <si>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</si>
  <si>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</si>
  <si>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сумма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</si>
  <si>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</si>
  <si>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</si>
  <si>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</si>
  <si>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</si>
  <si>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</si>
  <si>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 xml:space="preserve">Работы по содержанию систем  инженерно-технического обеспечения МОП 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</si>
  <si>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</si>
  <si>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</si>
  <si>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</si>
  <si>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</si>
  <si>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</si>
  <si>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и благоустройства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</si>
  <si>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</si>
  <si>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</si>
  <si>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</si>
  <si>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</si>
  <si>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</si>
  <si>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</si>
  <si>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</si>
  <si>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Здания</t>
  </si>
  <si>
    <t>Работы по содержанию и текущему ремонту лифтов МКД</t>
  </si>
  <si>
    <t>Работы по содержанию и текущему ремонту МУСОРОПРОВОДА МКД</t>
  </si>
  <si>
    <t xml:space="preserve">СОИ  горячая вода  на МОП </t>
  </si>
  <si>
    <t xml:space="preserve"> СОИ холодная вода  на МОП 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</si>
  <si>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</si>
  <si>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</si>
  <si>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</si>
  <si>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 УК _______________</t>
  </si>
  <si>
    <t>м/час</t>
  </si>
  <si>
    <t>Вывоз не бытового мусора</t>
  </si>
  <si>
    <t>маш\час</t>
  </si>
  <si>
    <t>Подсыпка пескосолянной смесью</t>
  </si>
  <si>
    <t>Услуга спецтехники(январь. февраль)</t>
  </si>
  <si>
    <t xml:space="preserve"> г.Тула , ул М.Горького , д.51 за 2024 года</t>
  </si>
  <si>
    <t>Демонтаж и монтаж мусороклапана для прочистки</t>
  </si>
  <si>
    <t>Установка дверных приборов  (проушины,ручка)</t>
  </si>
  <si>
    <t>Удаление деревьев</t>
  </si>
  <si>
    <t>Ремонт лоджий кв.135,137</t>
  </si>
  <si>
    <t xml:space="preserve"> Восстановление отдельных участков железобетонных полов под.2</t>
  </si>
  <si>
    <t>Изготовление и установка лавочки под.2</t>
  </si>
  <si>
    <t>Маслянная окраска ограждения</t>
  </si>
  <si>
    <t>Отсыпка щебнем асф.покрытия вход в м/камеру</t>
  </si>
  <si>
    <t>Удаление дерева с автовышки</t>
  </si>
  <si>
    <t>Услуги автовышки</t>
  </si>
  <si>
    <t>Установка лавочки</t>
  </si>
  <si>
    <t>Маслянная окраска лавочек</t>
  </si>
  <si>
    <t xml:space="preserve">Техническое диагностирование внутригазового оборудования </t>
  </si>
  <si>
    <t>кв.</t>
  </si>
  <si>
    <t>Услуги спецтехники (Трактор)декабрь)</t>
  </si>
  <si>
    <t xml:space="preserve">Ремонт клапана мусоропровода </t>
  </si>
  <si>
    <t>Страховой взнос за лифты</t>
  </si>
  <si>
    <t>5а</t>
  </si>
  <si>
    <t>10а</t>
  </si>
  <si>
    <t>Задолженнность на 01.01.2025 г</t>
  </si>
  <si>
    <t>Долг СП перед УК в сумме руб на 01.01.2024г</t>
  </si>
  <si>
    <t>Долг СП перед УК в сумме руб на 01.01.2025 г</t>
  </si>
  <si>
    <t>Оплачены работы  (услуги) 2024 г</t>
  </si>
  <si>
    <t>План    работ (услуг ) согласно  договора управления  на  2025год</t>
  </si>
  <si>
    <t>Итого  работ (услуг)необходимо  выполнить в соответствии с требованиями  законодательства РФ в 2025г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</si>
</sst>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4" fontId="15" fillId="3" borderId="9" xfId="0" applyNumberFormat="1" applyFont="1" applyFill="1" applyBorder="1" applyAlignment="1"/>
    <xf numFmtId="3" fontId="15" fillId="3" borderId="10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/>
    <xf numFmtId="0" fontId="15" fillId="3" borderId="12" xfId="0" applyFont="1" applyFill="1" applyBorder="1" applyAlignment="1"/>
    <xf numFmtId="4" fontId="15" fillId="3" borderId="12" xfId="0" applyNumberFormat="1" applyFont="1" applyFill="1" applyBorder="1" applyAlignment="1"/>
    <xf numFmtId="3" fontId="15" fillId="3" borderId="13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/>
    <xf numFmtId="165" fontId="11" fillId="4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0" fontId="12" fillId="0" borderId="6" xfId="0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0" fontId="17" fillId="3" borderId="0" xfId="0" applyFont="1" applyFill="1" applyBorder="1" applyAlignment="1"/>
    <xf numFmtId="0" fontId="10" fillId="0" borderId="4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9" fillId="0" borderId="5" xfId="0" applyFont="1" applyBorder="1"/>
    <xf numFmtId="165" fontId="10" fillId="0" borderId="9" xfId="0" applyNumberFormat="1" applyFont="1" applyBorder="1"/>
    <xf numFmtId="0" fontId="10" fillId="0" borderId="9" xfId="0" applyFont="1" applyBorder="1"/>
    <xf numFmtId="165" fontId="10" fillId="0" borderId="10" xfId="0" applyNumberFormat="1" applyFont="1" applyBorder="1"/>
    <xf numFmtId="0" fontId="8" fillId="0" borderId="8" xfId="0" applyFont="1" applyBorder="1"/>
    <xf numFmtId="4" fontId="10" fillId="0" borderId="5" xfId="0" applyNumberFormat="1" applyFont="1" applyBorder="1" applyAlignment="1">
      <alignment vertical="center"/>
    </xf>
    <xf numFmtId="49" fontId="11" fillId="0" borderId="5" xfId="0" applyNumberFormat="1" applyFont="1" applyBorder="1" applyAlignment="1">
      <alignment horizontal="center" vertical="center" wrapText="1"/>
    </xf>
    <xf numFmtId="164" fontId="5" fillId="3" borderId="5" xfId="1" applyFont="1" applyFill="1" applyBorder="1" applyAlignment="1">
      <alignment horizontal="right" vertical="center" wrapText="1"/>
    </xf>
    <xf numFmtId="165" fontId="16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vertical="center"/>
    </xf>
    <xf numFmtId="165" fontId="10" fillId="0" borderId="6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/>
    <xf numFmtId="0" fontId="0" fillId="0" borderId="0" xfId="0" applyAlignment="1"/>
    <xf numFmtId="0" fontId="18" fillId="0" borderId="0" xfId="0" applyFo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21" fillId="5" borderId="5" xfId="0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166" fontId="23" fillId="3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right"/>
    </xf>
    <xf numFmtId="0" fontId="25" fillId="0" borderId="5" xfId="0" applyFont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3" fontId="20" fillId="3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 wrapText="1"/>
    </xf>
    <xf numFmtId="4" fontId="22" fillId="3" borderId="5" xfId="0" applyNumberFormat="1" applyFont="1" applyFill="1" applyBorder="1" applyAlignment="1">
      <alignment horizontal="right" vertical="center"/>
    </xf>
    <xf numFmtId="4" fontId="22" fillId="0" borderId="5" xfId="0" applyNumberFormat="1" applyFont="1" applyBorder="1" applyAlignment="1">
      <alignment horizontal="right" vertical="center"/>
    </xf>
    <xf numFmtId="0" fontId="23" fillId="0" borderId="4" xfId="0" applyFont="1" applyBorder="1" applyAlignment="1">
      <alignment horizontal="left" vertical="center"/>
    </xf>
    <xf numFmtId="0" fontId="24" fillId="0" borderId="14" xfId="0" applyFont="1" applyBorder="1" applyAlignment="1"/>
    <xf numFmtId="4" fontId="23" fillId="3" borderId="15" xfId="0" applyNumberFormat="1" applyFont="1" applyFill="1" applyBorder="1" applyAlignment="1">
      <alignment horizontal="right"/>
    </xf>
    <xf numFmtId="4" fontId="27" fillId="3" borderId="16" xfId="0" applyNumberFormat="1" applyFont="1" applyFill="1" applyBorder="1" applyAlignment="1">
      <alignment horizontal="right" vertical="center"/>
    </xf>
    <xf numFmtId="0" fontId="26" fillId="0" borderId="15" xfId="0" applyFont="1" applyBorder="1" applyAlignment="1">
      <alignment horizontal="center" vertical="center" wrapText="1"/>
    </xf>
    <xf numFmtId="4" fontId="28" fillId="3" borderId="5" xfId="0" applyNumberFormat="1" applyFont="1" applyFill="1" applyBorder="1" applyAlignment="1">
      <alignment horizontal="right" vertical="center"/>
    </xf>
    <xf numFmtId="0" fontId="24" fillId="0" borderId="0" xfId="0" applyFont="1" applyBorder="1" applyAlignment="1"/>
    <xf numFmtId="0" fontId="24" fillId="0" borderId="0" xfId="0" applyFont="1" applyAlignment="1"/>
    <xf numFmtId="4" fontId="30" fillId="3" borderId="0" xfId="0" applyNumberFormat="1" applyFont="1" applyFill="1" applyBorder="1" applyAlignment="1">
      <alignment horizontal="left"/>
    </xf>
    <xf numFmtId="4" fontId="25" fillId="3" borderId="0" xfId="0" applyNumberFormat="1" applyFont="1" applyFill="1" applyBorder="1" applyAlignment="1">
      <alignment horizontal="left"/>
    </xf>
    <xf numFmtId="4" fontId="23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10" fillId="0" borderId="0" xfId="0" applyFont="1" applyFill="1" applyBorder="1"/>
    <xf numFmtId="0" fontId="31" fillId="0" borderId="5" xfId="0" applyFont="1" applyBorder="1" applyAlignment="1">
      <alignment horizontal="center"/>
    </xf>
    <xf numFmtId="164" fontId="6" fillId="3" borderId="5" xfId="1" applyFont="1" applyFill="1" applyBorder="1" applyAlignment="1">
      <alignment horizontal="left" vertical="center" wrapText="1"/>
    </xf>
    <xf numFmtId="4" fontId="20" fillId="3" borderId="5" xfId="0" applyNumberFormat="1" applyFont="1" applyFill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0" fontId="31" fillId="3" borderId="5" xfId="0" applyFont="1" applyFill="1" applyBorder="1" applyAlignment="1">
      <alignment horizontal="center"/>
    </xf>
    <xf numFmtId="0" fontId="31" fillId="3" borderId="15" xfId="0" applyFont="1" applyFill="1" applyBorder="1" applyAlignment="1">
      <alignment horizontal="center"/>
    </xf>
    <xf numFmtId="0" fontId="32" fillId="0" borderId="5" xfId="0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0" fontId="35" fillId="3" borderId="14" xfId="0" applyFont="1" applyFill="1" applyBorder="1" applyAlignment="1">
      <alignment horizontal="right"/>
    </xf>
    <xf numFmtId="0" fontId="35" fillId="0" borderId="5" xfId="0" applyFont="1" applyBorder="1" applyAlignment="1">
      <alignment horizontal="right"/>
    </xf>
    <xf numFmtId="0" fontId="35" fillId="3" borderId="5" xfId="0" applyFont="1" applyFill="1" applyBorder="1" applyAlignment="1">
      <alignment horizontal="right" wrapText="1"/>
    </xf>
    <xf numFmtId="0" fontId="35" fillId="3" borderId="15" xfId="0" applyFont="1" applyFill="1" applyBorder="1" applyAlignment="1">
      <alignment horizontal="right" wrapText="1"/>
    </xf>
    <xf numFmtId="0" fontId="35" fillId="3" borderId="5" xfId="0" applyFont="1" applyFill="1" applyBorder="1" applyAlignment="1">
      <alignment horizontal="right"/>
    </xf>
    <xf numFmtId="0" fontId="35" fillId="0" borderId="5" xfId="0" applyFont="1" applyBorder="1" applyAlignment="1">
      <alignment horizontal="right" wrapText="1"/>
    </xf>
    <xf numFmtId="0" fontId="35" fillId="0" borderId="14" xfId="0" applyFont="1" applyBorder="1" applyAlignment="1">
      <alignment horizontal="right"/>
    </xf>
    <xf numFmtId="0" fontId="36" fillId="0" borderId="5" xfId="0" applyFont="1" applyBorder="1" applyAlignment="1">
      <alignment horizontal="right"/>
    </xf>
    <xf numFmtId="0" fontId="32" fillId="3" borderId="5" xfId="0" applyFont="1" applyFill="1" applyBorder="1" applyAlignment="1">
      <alignment horizontal="center"/>
    </xf>
    <xf numFmtId="2" fontId="32" fillId="3" borderId="5" xfId="0" applyNumberFormat="1" applyFont="1" applyFill="1" applyBorder="1" applyAlignment="1">
      <alignment horizontal="center"/>
    </xf>
    <xf numFmtId="1" fontId="32" fillId="0" borderId="5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/>
    </xf>
    <xf numFmtId="0" fontId="32" fillId="0" borderId="5" xfId="0" applyFont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32" fillId="3" borderId="16" xfId="0" applyFont="1" applyFill="1" applyBorder="1" applyAlignment="1">
      <alignment horizontal="center"/>
    </xf>
    <xf numFmtId="2" fontId="32" fillId="3" borderId="5" xfId="0" applyNumberFormat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9" fillId="3" borderId="0" xfId="0" applyFont="1" applyFill="1" applyBorder="1" applyAlignment="1">
      <alignment horizontal="left" wrapText="1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center" wrapText="1"/>
    </xf>
    <xf numFmtId="0" fontId="25" fillId="0" borderId="5" xfId="0" applyFont="1" applyBorder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4"/>
  <sheetViews>
    <sheetView tabSelected="1" topLeftCell="A29" workbookViewId="0">
      <selection activeCell="H37" sqref="H37:S41"/>
    </sheetView>
  </sheetViews>
  <sheetFormatPr defaultRowHeight="14.4"/>
  <cols>
    <col min="1" max="1" width="3.88671875" customWidth="1"/>
    <col min="2" max="2" width="41.6640625" customWidth="1"/>
    <col min="3" max="3" width="9.33203125" customWidth="1"/>
    <col min="4" max="5" width="9.88671875" customWidth="1"/>
    <col min="6" max="6" width="8.5546875" customWidth="1"/>
    <col min="7" max="7" width="15.88671875" customWidth="1"/>
  </cols>
  <sheetData>
    <row r="1" spans="1:7" ht="18" customHeight="1">
      <c r="E1" s="153" t="s">
        <v>17</v>
      </c>
      <c r="F1" s="153"/>
    </row>
    <row r="2" spans="1:7" ht="16.5" customHeight="1">
      <c r="E2" s="153" t="s">
        <v>72</v>
      </c>
      <c r="F2" s="153"/>
      <c r="G2" s="150"/>
    </row>
    <row r="3" spans="1:7" ht="15.75" customHeight="1">
      <c r="E3" s="153" t="s">
        <v>18</v>
      </c>
      <c r="F3" s="153"/>
      <c r="G3" s="150"/>
    </row>
    <row r="5" spans="1:7">
      <c r="A5" s="153" t="s">
        <v>19</v>
      </c>
      <c r="B5" s="153"/>
      <c r="C5" s="153"/>
      <c r="D5" s="153"/>
      <c r="E5" s="153"/>
      <c r="F5" s="153"/>
    </row>
    <row r="6" spans="1:7" ht="13.5" customHeight="1">
      <c r="A6" s="153" t="s">
        <v>124</v>
      </c>
      <c r="B6" s="153"/>
      <c r="C6" s="153"/>
      <c r="D6" s="153"/>
      <c r="E6" s="153"/>
      <c r="F6" s="153"/>
    </row>
    <row r="7" spans="1:7" hidden="1">
      <c r="A7" s="40"/>
      <c r="B7" s="40"/>
      <c r="C7" s="40"/>
      <c r="D7" s="40"/>
      <c r="E7" s="40"/>
      <c r="F7" s="40"/>
    </row>
    <row r="8" spans="1:7" ht="15.75" customHeight="1">
      <c r="A8" s="1"/>
      <c r="B8" s="2" t="s">
        <v>20</v>
      </c>
      <c r="C8" s="3"/>
      <c r="D8" s="14" t="e">
        <f>#REF!+#REF!</f>
        <v>#REF!</v>
      </c>
      <c r="E8" s="4"/>
      <c r="F8" s="4"/>
      <c r="G8" s="80">
        <v>20.62</v>
      </c>
    </row>
    <row r="9" spans="1:7" ht="22.5" customHeight="1">
      <c r="A9" s="1"/>
      <c r="B9" s="41" t="s">
        <v>59</v>
      </c>
      <c r="C9" s="5"/>
      <c r="D9" s="15"/>
      <c r="E9" s="6"/>
      <c r="F9" s="6"/>
      <c r="G9" s="42">
        <v>5423.5</v>
      </c>
    </row>
    <row r="10" spans="1:7">
      <c r="A10" s="1"/>
      <c r="B10" s="41" t="s">
        <v>21</v>
      </c>
      <c r="C10" s="5"/>
      <c r="D10" s="15"/>
      <c r="E10" s="6"/>
      <c r="F10" s="6"/>
      <c r="G10" s="55">
        <v>1670710.33</v>
      </c>
    </row>
    <row r="11" spans="1:7" ht="13.5" customHeight="1">
      <c r="A11" s="1"/>
      <c r="B11" s="41" t="s">
        <v>22</v>
      </c>
      <c r="C11" s="5"/>
      <c r="D11" s="15"/>
      <c r="E11" s="6"/>
      <c r="F11" s="6"/>
      <c r="G11" s="42">
        <v>1535235.11</v>
      </c>
    </row>
    <row r="12" spans="1:7" ht="13.5" hidden="1" customHeight="1">
      <c r="A12" s="1"/>
      <c r="B12" s="41"/>
      <c r="C12" s="5"/>
      <c r="D12" s="15"/>
      <c r="E12" s="6"/>
      <c r="F12" s="6"/>
      <c r="G12" s="42">
        <v>72931.959999999963</v>
      </c>
    </row>
    <row r="13" spans="1:7">
      <c r="A13" s="1"/>
      <c r="B13" s="41" t="s">
        <v>144</v>
      </c>
      <c r="C13" s="5"/>
      <c r="D13" s="15"/>
      <c r="E13" s="6"/>
      <c r="F13" s="6"/>
      <c r="G13" s="55">
        <v>278322.3</v>
      </c>
    </row>
    <row r="14" spans="1:7" ht="14.25" customHeight="1">
      <c r="A14" s="7"/>
      <c r="B14" s="17" t="s">
        <v>0</v>
      </c>
      <c r="C14" s="4"/>
      <c r="D14" s="16">
        <v>331.7</v>
      </c>
      <c r="E14" s="8"/>
      <c r="F14" s="39"/>
      <c r="G14" s="42">
        <v>864.6</v>
      </c>
    </row>
    <row r="15" spans="1:7" ht="17.25" customHeight="1" thickBot="1">
      <c r="A15" s="7"/>
      <c r="B15" s="12" t="s">
        <v>16</v>
      </c>
      <c r="C15" s="4"/>
      <c r="D15" s="13"/>
      <c r="E15" s="13"/>
      <c r="F15" s="9"/>
      <c r="G15" s="43">
        <v>12</v>
      </c>
    </row>
    <row r="16" spans="1:7" ht="15" customHeight="1">
      <c r="A16" s="155" t="s">
        <v>1</v>
      </c>
      <c r="B16" s="157" t="s">
        <v>2</v>
      </c>
      <c r="C16" s="159" t="s">
        <v>23</v>
      </c>
      <c r="D16" s="154" t="s">
        <v>25</v>
      </c>
      <c r="E16" s="151" t="s">
        <v>24</v>
      </c>
      <c r="F16" s="154" t="s">
        <v>26</v>
      </c>
      <c r="G16" s="44" t="s">
        <v>27</v>
      </c>
    </row>
    <row r="17" spans="1:7">
      <c r="A17" s="156"/>
      <c r="B17" s="158"/>
      <c r="C17" s="151"/>
      <c r="D17" s="154"/>
      <c r="E17" s="152"/>
      <c r="F17" s="154"/>
      <c r="G17" s="44" t="s">
        <v>28</v>
      </c>
    </row>
    <row r="18" spans="1:7" ht="27.6">
      <c r="A18" s="32">
        <v>1</v>
      </c>
      <c r="B18" s="45" t="s">
        <v>3</v>
      </c>
      <c r="C18" s="26"/>
      <c r="D18" s="27"/>
      <c r="E18" s="28"/>
      <c r="F18" s="51"/>
      <c r="G18" s="77">
        <v>251526</v>
      </c>
    </row>
    <row r="19" spans="1:7" ht="18.75" customHeight="1">
      <c r="A19" s="33"/>
      <c r="B19" s="49" t="s">
        <v>30</v>
      </c>
      <c r="C19" s="26" t="s">
        <v>29</v>
      </c>
      <c r="D19" s="27">
        <v>5453.5</v>
      </c>
      <c r="E19" s="54">
        <v>3</v>
      </c>
      <c r="F19" s="52">
        <v>12</v>
      </c>
      <c r="G19" s="78">
        <v>196326</v>
      </c>
    </row>
    <row r="20" spans="1:7" ht="18" customHeight="1">
      <c r="A20" s="34"/>
      <c r="B20" s="50" t="s">
        <v>31</v>
      </c>
      <c r="C20" s="26" t="s">
        <v>60</v>
      </c>
      <c r="D20" s="52">
        <v>1</v>
      </c>
      <c r="E20" s="54">
        <v>4600</v>
      </c>
      <c r="F20" s="52">
        <v>12</v>
      </c>
      <c r="G20" s="78">
        <v>55200</v>
      </c>
    </row>
    <row r="21" spans="1:7" ht="25.5" customHeight="1">
      <c r="A21" s="34" t="s">
        <v>4</v>
      </c>
      <c r="B21" s="46" t="s">
        <v>32</v>
      </c>
      <c r="C21" s="26"/>
      <c r="D21" s="27"/>
      <c r="E21" s="54"/>
      <c r="F21" s="52"/>
      <c r="G21" s="79">
        <v>78629.404399999999</v>
      </c>
    </row>
    <row r="22" spans="1:7" ht="18" customHeight="1">
      <c r="A22" s="34"/>
      <c r="B22" s="50" t="s">
        <v>33</v>
      </c>
      <c r="C22" s="26" t="s">
        <v>57</v>
      </c>
      <c r="D22" s="27">
        <v>205</v>
      </c>
      <c r="E22" s="54">
        <v>7</v>
      </c>
      <c r="F22" s="52">
        <v>12</v>
      </c>
      <c r="G22" s="78">
        <v>17220</v>
      </c>
    </row>
    <row r="23" spans="1:7" ht="18.75" customHeight="1">
      <c r="A23" s="34"/>
      <c r="B23" s="50" t="s">
        <v>34</v>
      </c>
      <c r="C23" s="26" t="s">
        <v>58</v>
      </c>
      <c r="D23" s="71">
        <v>1535235.11</v>
      </c>
      <c r="E23" s="54">
        <v>0.04</v>
      </c>
      <c r="F23" s="53">
        <v>1</v>
      </c>
      <c r="G23" s="78">
        <v>61409.404400000007</v>
      </c>
    </row>
    <row r="24" spans="1:7" ht="20.25" customHeight="1">
      <c r="A24" s="34" t="s">
        <v>5</v>
      </c>
      <c r="B24" s="126" t="s">
        <v>35</v>
      </c>
      <c r="C24" s="74"/>
      <c r="D24" s="27"/>
      <c r="E24" s="54"/>
      <c r="F24" s="53"/>
      <c r="G24" s="79">
        <v>48329.383600000001</v>
      </c>
    </row>
    <row r="25" spans="1:7" ht="19.5" customHeight="1">
      <c r="A25" s="34"/>
      <c r="B25" s="133" t="s">
        <v>125</v>
      </c>
      <c r="C25" s="129" t="s">
        <v>61</v>
      </c>
      <c r="D25" s="141">
        <v>4</v>
      </c>
      <c r="E25" s="142">
        <v>1875.528</v>
      </c>
      <c r="F25" s="53">
        <v>1</v>
      </c>
      <c r="G25" s="78">
        <v>7502.1120000000001</v>
      </c>
    </row>
    <row r="26" spans="1:7" ht="21" customHeight="1">
      <c r="A26" s="34"/>
      <c r="B26" s="134" t="s">
        <v>126</v>
      </c>
      <c r="C26" s="125" t="s">
        <v>61</v>
      </c>
      <c r="D26" s="143">
        <v>1</v>
      </c>
      <c r="E26" s="144">
        <v>326.47679999999997</v>
      </c>
      <c r="F26" s="53">
        <v>1</v>
      </c>
      <c r="G26" s="78">
        <v>326.47679999999997</v>
      </c>
    </row>
    <row r="27" spans="1:7" ht="21" customHeight="1">
      <c r="A27" s="34"/>
      <c r="B27" s="133" t="s">
        <v>128</v>
      </c>
      <c r="C27" s="125" t="s">
        <v>61</v>
      </c>
      <c r="D27" s="145">
        <v>2</v>
      </c>
      <c r="E27" s="146">
        <v>9000</v>
      </c>
      <c r="F27" s="53">
        <v>1</v>
      </c>
      <c r="G27" s="78">
        <v>18000</v>
      </c>
    </row>
    <row r="28" spans="1:7" ht="27" customHeight="1">
      <c r="A28" s="34"/>
      <c r="B28" s="135" t="s">
        <v>129</v>
      </c>
      <c r="C28" s="129" t="s">
        <v>29</v>
      </c>
      <c r="D28" s="141">
        <v>1</v>
      </c>
      <c r="E28" s="142">
        <v>1038.9168</v>
      </c>
      <c r="F28" s="53">
        <v>1</v>
      </c>
      <c r="G28" s="78">
        <v>1038.9168</v>
      </c>
    </row>
    <row r="29" spans="1:7" ht="18.75" customHeight="1">
      <c r="A29" s="34"/>
      <c r="B29" s="136" t="s">
        <v>130</v>
      </c>
      <c r="C29" s="130" t="s">
        <v>61</v>
      </c>
      <c r="D29" s="147">
        <v>1</v>
      </c>
      <c r="E29" s="142">
        <v>12137.49</v>
      </c>
      <c r="F29" s="53">
        <v>1</v>
      </c>
      <c r="G29" s="78">
        <v>12137.49</v>
      </c>
    </row>
    <row r="30" spans="1:7" ht="15.6" customHeight="1">
      <c r="A30" s="34"/>
      <c r="B30" s="137" t="s">
        <v>131</v>
      </c>
      <c r="C30" s="129" t="s">
        <v>29</v>
      </c>
      <c r="D30" s="141">
        <v>22</v>
      </c>
      <c r="E30" s="146">
        <v>364.29</v>
      </c>
      <c r="F30" s="53">
        <v>1</v>
      </c>
      <c r="G30" s="78">
        <v>8014.38</v>
      </c>
    </row>
    <row r="31" spans="1:7" ht="16.8" customHeight="1">
      <c r="A31" s="34"/>
      <c r="B31" s="133" t="s">
        <v>132</v>
      </c>
      <c r="C31" s="129" t="s">
        <v>74</v>
      </c>
      <c r="D31" s="146">
        <v>0.2</v>
      </c>
      <c r="E31" s="148">
        <v>3780</v>
      </c>
      <c r="F31" s="53">
        <v>1</v>
      </c>
      <c r="G31" s="78">
        <v>756</v>
      </c>
    </row>
    <row r="32" spans="1:7" ht="15.6" customHeight="1">
      <c r="A32" s="34"/>
      <c r="B32" s="138" t="s">
        <v>135</v>
      </c>
      <c r="C32" s="74" t="s">
        <v>61</v>
      </c>
      <c r="D32" s="149">
        <v>12137.69</v>
      </c>
      <c r="E32" s="132">
        <v>1</v>
      </c>
      <c r="F32" s="53">
        <v>1</v>
      </c>
      <c r="G32" s="78">
        <v>12137.69</v>
      </c>
    </row>
    <row r="33" spans="1:7" ht="13.8" customHeight="1">
      <c r="A33" s="34"/>
      <c r="B33" s="139" t="s">
        <v>136</v>
      </c>
      <c r="C33" s="74" t="s">
        <v>29</v>
      </c>
      <c r="D33" s="145">
        <v>361.84</v>
      </c>
      <c r="E33" s="148">
        <v>4.5199999999999996</v>
      </c>
      <c r="F33" s="53">
        <v>1</v>
      </c>
      <c r="G33" s="78">
        <v>1635.5167999999996</v>
      </c>
    </row>
    <row r="34" spans="1:7" ht="17.399999999999999" customHeight="1">
      <c r="A34" s="34"/>
      <c r="B34" s="140" t="s">
        <v>140</v>
      </c>
      <c r="C34" s="131" t="s">
        <v>61</v>
      </c>
      <c r="D34" s="131">
        <v>1</v>
      </c>
      <c r="E34" s="132">
        <v>713.20800000000008</v>
      </c>
      <c r="F34" s="53">
        <v>1</v>
      </c>
      <c r="G34" s="78">
        <v>713.20800000000008</v>
      </c>
    </row>
    <row r="35" spans="1:7" ht="25.5" customHeight="1">
      <c r="A35" s="34" t="s">
        <v>6</v>
      </c>
      <c r="B35" s="46" t="s">
        <v>40</v>
      </c>
      <c r="C35" s="26"/>
      <c r="D35" s="52"/>
      <c r="E35" s="54"/>
      <c r="F35" s="53"/>
      <c r="G35" s="79">
        <v>244036.49</v>
      </c>
    </row>
    <row r="36" spans="1:7" ht="25.5" hidden="1" customHeight="1">
      <c r="A36" s="34"/>
      <c r="B36" s="73" t="s">
        <v>75</v>
      </c>
      <c r="C36" s="26" t="s">
        <v>29</v>
      </c>
      <c r="D36" s="27">
        <v>5453.5</v>
      </c>
      <c r="E36" s="54">
        <v>0.82</v>
      </c>
      <c r="F36" s="53">
        <v>2</v>
      </c>
      <c r="G36" s="78"/>
    </row>
    <row r="37" spans="1:7" ht="15.75" customHeight="1">
      <c r="A37" s="35"/>
      <c r="B37" s="48" t="s">
        <v>36</v>
      </c>
      <c r="C37" s="74" t="s">
        <v>60</v>
      </c>
      <c r="D37" s="52">
        <v>1</v>
      </c>
      <c r="E37" s="53" t="s">
        <v>70</v>
      </c>
      <c r="F37" s="52">
        <v>12</v>
      </c>
      <c r="G37" s="78">
        <v>10844.259999999998</v>
      </c>
    </row>
    <row r="38" spans="1:7" ht="15.75" customHeight="1">
      <c r="A38" s="35"/>
      <c r="B38" s="48" t="s">
        <v>37</v>
      </c>
      <c r="C38" s="74" t="s">
        <v>60</v>
      </c>
      <c r="D38" s="52">
        <v>1</v>
      </c>
      <c r="E38" s="53" t="s">
        <v>70</v>
      </c>
      <c r="F38" s="52">
        <v>12</v>
      </c>
      <c r="G38" s="78">
        <v>108508.73000000001</v>
      </c>
    </row>
    <row r="39" spans="1:7" ht="13.5" customHeight="1">
      <c r="A39" s="35"/>
      <c r="B39" s="48" t="s">
        <v>38</v>
      </c>
      <c r="C39" s="74" t="s">
        <v>60</v>
      </c>
      <c r="D39" s="52">
        <v>1</v>
      </c>
      <c r="E39" s="53" t="s">
        <v>70</v>
      </c>
      <c r="F39" s="52">
        <v>12</v>
      </c>
      <c r="G39" s="78">
        <v>18353.93</v>
      </c>
    </row>
    <row r="40" spans="1:7" ht="13.5" customHeight="1">
      <c r="A40" s="35"/>
      <c r="B40" s="48" t="s">
        <v>39</v>
      </c>
      <c r="C40" s="74" t="s">
        <v>60</v>
      </c>
      <c r="D40" s="52">
        <v>1</v>
      </c>
      <c r="E40" s="53" t="s">
        <v>70</v>
      </c>
      <c r="F40" s="52">
        <v>12</v>
      </c>
      <c r="G40" s="78">
        <v>36679.96</v>
      </c>
    </row>
    <row r="41" spans="1:7" ht="15" customHeight="1">
      <c r="A41" s="35"/>
      <c r="B41" s="48" t="s">
        <v>15</v>
      </c>
      <c r="C41" s="74" t="s">
        <v>60</v>
      </c>
      <c r="D41" s="52">
        <v>1</v>
      </c>
      <c r="E41" s="53" t="s">
        <v>70</v>
      </c>
      <c r="F41" s="52">
        <v>12</v>
      </c>
      <c r="G41" s="78">
        <v>27112.31</v>
      </c>
    </row>
    <row r="42" spans="1:7" ht="15" customHeight="1">
      <c r="A42" s="34" t="s">
        <v>8</v>
      </c>
      <c r="B42" s="47" t="s">
        <v>13</v>
      </c>
      <c r="C42" s="74" t="s">
        <v>60</v>
      </c>
      <c r="D42" s="27">
        <v>5453.5</v>
      </c>
      <c r="E42" s="54">
        <v>0.78</v>
      </c>
      <c r="F42" s="52">
        <v>10</v>
      </c>
      <c r="G42" s="79">
        <v>42537.3</v>
      </c>
    </row>
    <row r="43" spans="1:7" ht="15" customHeight="1">
      <c r="A43" s="34" t="s">
        <v>142</v>
      </c>
      <c r="B43" s="47" t="s">
        <v>13</v>
      </c>
      <c r="C43" s="74" t="s">
        <v>60</v>
      </c>
      <c r="D43" s="27">
        <v>5453.5</v>
      </c>
      <c r="E43" s="54">
        <v>1</v>
      </c>
      <c r="F43" s="52">
        <v>2</v>
      </c>
      <c r="G43" s="79">
        <v>10907</v>
      </c>
    </row>
    <row r="44" spans="1:7" ht="18.75" customHeight="1">
      <c r="A44" s="34" t="s">
        <v>9</v>
      </c>
      <c r="B44" s="47" t="s">
        <v>10</v>
      </c>
      <c r="C44" s="75"/>
      <c r="D44" s="27"/>
      <c r="E44" s="54"/>
      <c r="F44" s="53"/>
      <c r="G44" s="79"/>
    </row>
    <row r="45" spans="1:7" ht="19.5" customHeight="1">
      <c r="A45" s="34"/>
      <c r="B45" s="48" t="s">
        <v>41</v>
      </c>
      <c r="C45" s="74" t="s">
        <v>60</v>
      </c>
      <c r="D45" s="27">
        <v>1</v>
      </c>
      <c r="E45" s="27">
        <v>73901.210000000006</v>
      </c>
      <c r="F45" s="53">
        <v>1</v>
      </c>
      <c r="G45" s="79">
        <v>73901.210000000006</v>
      </c>
    </row>
    <row r="46" spans="1:7" ht="12.75" hidden="1" customHeight="1">
      <c r="A46" s="34"/>
      <c r="B46" s="48" t="s">
        <v>42</v>
      </c>
      <c r="C46" s="74" t="s">
        <v>63</v>
      </c>
      <c r="D46" s="27">
        <v>5453.5</v>
      </c>
      <c r="E46" s="54"/>
      <c r="F46" s="53"/>
      <c r="G46" s="78"/>
    </row>
    <row r="47" spans="1:7" ht="12.75" customHeight="1">
      <c r="A47" s="34"/>
      <c r="B47" s="48" t="s">
        <v>137</v>
      </c>
      <c r="C47" s="74" t="s">
        <v>138</v>
      </c>
      <c r="D47" s="27">
        <v>205</v>
      </c>
      <c r="E47" s="54">
        <v>200</v>
      </c>
      <c r="F47" s="53">
        <v>1</v>
      </c>
      <c r="G47" s="79">
        <v>41000</v>
      </c>
    </row>
    <row r="48" spans="1:7" ht="23.25" customHeight="1">
      <c r="A48" s="34" t="s">
        <v>64</v>
      </c>
      <c r="B48" s="47" t="s">
        <v>43</v>
      </c>
      <c r="C48" s="74"/>
      <c r="D48" s="52"/>
      <c r="E48" s="54"/>
      <c r="F48" s="53"/>
      <c r="G48" s="79"/>
    </row>
    <row r="49" spans="1:7" ht="18.75" customHeight="1">
      <c r="A49" s="34"/>
      <c r="B49" s="48" t="s">
        <v>44</v>
      </c>
      <c r="C49" s="74" t="s">
        <v>61</v>
      </c>
      <c r="D49" s="52">
        <v>142</v>
      </c>
      <c r="E49" s="54">
        <v>13.68</v>
      </c>
      <c r="F49" s="53">
        <v>2</v>
      </c>
      <c r="G49" s="79">
        <v>3885.12</v>
      </c>
    </row>
    <row r="50" spans="1:7" ht="15" customHeight="1">
      <c r="A50" s="34" t="s">
        <v>65</v>
      </c>
      <c r="B50" s="47" t="s">
        <v>45</v>
      </c>
      <c r="C50" s="74" t="s">
        <v>61</v>
      </c>
      <c r="D50" s="52"/>
      <c r="E50" s="54"/>
      <c r="F50" s="53"/>
      <c r="G50" s="79"/>
    </row>
    <row r="51" spans="1:7" ht="15" customHeight="1">
      <c r="A51" s="34"/>
      <c r="B51" s="48" t="s">
        <v>46</v>
      </c>
      <c r="C51" s="74" t="s">
        <v>61</v>
      </c>
      <c r="D51" s="52">
        <v>2</v>
      </c>
      <c r="E51" s="54">
        <v>2950</v>
      </c>
      <c r="F51" s="52">
        <v>12</v>
      </c>
      <c r="G51" s="79">
        <v>70800</v>
      </c>
    </row>
    <row r="52" spans="1:7" ht="15" customHeight="1">
      <c r="A52" s="34" t="s">
        <v>11</v>
      </c>
      <c r="B52" s="47" t="s">
        <v>47</v>
      </c>
      <c r="C52" s="74"/>
      <c r="D52" s="27"/>
      <c r="E52" s="54"/>
      <c r="F52" s="53"/>
      <c r="G52" s="79"/>
    </row>
    <row r="53" spans="1:7" ht="15.75" customHeight="1">
      <c r="A53" s="34"/>
      <c r="B53" s="48" t="s">
        <v>48</v>
      </c>
      <c r="C53" s="74" t="s">
        <v>61</v>
      </c>
      <c r="D53" s="52">
        <v>2</v>
      </c>
      <c r="E53" s="54">
        <v>3500</v>
      </c>
      <c r="F53" s="52">
        <v>12</v>
      </c>
      <c r="G53" s="79">
        <v>84000</v>
      </c>
    </row>
    <row r="54" spans="1:7" ht="17.25" customHeight="1">
      <c r="A54" s="34"/>
      <c r="B54" s="48" t="s">
        <v>49</v>
      </c>
      <c r="C54" s="74" t="s">
        <v>61</v>
      </c>
      <c r="D54" s="27">
        <v>2</v>
      </c>
      <c r="E54" s="54">
        <v>2800</v>
      </c>
      <c r="F54" s="52">
        <v>1</v>
      </c>
      <c r="G54" s="79">
        <v>5600</v>
      </c>
    </row>
    <row r="55" spans="1:7" ht="17.25" customHeight="1">
      <c r="A55" s="34"/>
      <c r="B55" s="48" t="s">
        <v>141</v>
      </c>
      <c r="C55" s="74" t="s">
        <v>60</v>
      </c>
      <c r="D55" s="27">
        <v>1</v>
      </c>
      <c r="E55" s="54">
        <v>1000</v>
      </c>
      <c r="F55" s="52">
        <v>1</v>
      </c>
      <c r="G55" s="79">
        <v>1000</v>
      </c>
    </row>
    <row r="56" spans="1:7" ht="15" customHeight="1">
      <c r="A56" s="34" t="s">
        <v>12</v>
      </c>
      <c r="B56" s="45" t="s">
        <v>50</v>
      </c>
      <c r="C56" s="74" t="s">
        <v>60</v>
      </c>
      <c r="D56" s="27">
        <v>5453.5</v>
      </c>
      <c r="E56" s="54">
        <v>0.13</v>
      </c>
      <c r="F56" s="52">
        <v>10</v>
      </c>
      <c r="G56" s="79">
        <v>7089.55</v>
      </c>
    </row>
    <row r="57" spans="1:7" ht="15" customHeight="1">
      <c r="A57" s="34" t="s">
        <v>143</v>
      </c>
      <c r="B57" s="45" t="s">
        <v>50</v>
      </c>
      <c r="C57" s="74" t="s">
        <v>60</v>
      </c>
      <c r="D57" s="27">
        <v>1470.74</v>
      </c>
      <c r="E57" s="54">
        <v>0.99</v>
      </c>
      <c r="F57" s="52">
        <v>2</v>
      </c>
      <c r="G57" s="79">
        <v>2912.0652</v>
      </c>
    </row>
    <row r="58" spans="1:7" ht="16.5" customHeight="1">
      <c r="A58" s="34" t="s">
        <v>14</v>
      </c>
      <c r="B58" s="47" t="s">
        <v>7</v>
      </c>
      <c r="C58" s="26"/>
      <c r="D58" s="27"/>
      <c r="E58" s="54"/>
      <c r="F58" s="53"/>
      <c r="G58" s="79"/>
    </row>
    <row r="59" spans="1:7" ht="15" customHeight="1">
      <c r="A59" s="34"/>
      <c r="B59" s="48" t="s">
        <v>78</v>
      </c>
      <c r="C59" s="26" t="s">
        <v>62</v>
      </c>
      <c r="D59" s="27">
        <v>864.6</v>
      </c>
      <c r="E59" s="54">
        <v>6.94</v>
      </c>
      <c r="F59" s="52">
        <v>12</v>
      </c>
      <c r="G59" s="79">
        <v>72003.888000000006</v>
      </c>
    </row>
    <row r="60" spans="1:7" ht="15" customHeight="1">
      <c r="A60" s="72" t="s">
        <v>76</v>
      </c>
      <c r="B60" s="59" t="s">
        <v>66</v>
      </c>
      <c r="C60" s="26"/>
      <c r="D60" s="27"/>
      <c r="E60" s="54"/>
      <c r="F60" s="53"/>
      <c r="G60" s="79">
        <v>191265.72159999999</v>
      </c>
    </row>
    <row r="61" spans="1:7">
      <c r="A61" s="36"/>
      <c r="B61" s="48" t="s">
        <v>51</v>
      </c>
      <c r="C61" s="26" t="s">
        <v>62</v>
      </c>
      <c r="D61" s="27">
        <v>573.52</v>
      </c>
      <c r="E61" s="54">
        <v>13.7</v>
      </c>
      <c r="F61" s="52">
        <v>12</v>
      </c>
      <c r="G61" s="78">
        <v>94286.687999999995</v>
      </c>
    </row>
    <row r="62" spans="1:7" ht="22.5" customHeight="1">
      <c r="A62" s="33"/>
      <c r="B62" s="49" t="s">
        <v>67</v>
      </c>
      <c r="C62" s="26" t="s">
        <v>29</v>
      </c>
      <c r="D62" s="27">
        <v>32.76</v>
      </c>
      <c r="E62" s="54">
        <v>22.58</v>
      </c>
      <c r="F62" s="53">
        <v>2</v>
      </c>
      <c r="G62" s="78">
        <v>1479.4415999999999</v>
      </c>
    </row>
    <row r="63" spans="1:7" ht="20.25" customHeight="1">
      <c r="A63" s="33"/>
      <c r="B63" s="56" t="s">
        <v>123</v>
      </c>
      <c r="C63" s="76" t="s">
        <v>119</v>
      </c>
      <c r="D63" s="53">
        <v>1.5</v>
      </c>
      <c r="E63" s="57">
        <v>3500</v>
      </c>
      <c r="F63" s="63">
        <v>1</v>
      </c>
      <c r="G63" s="78">
        <v>5250</v>
      </c>
    </row>
    <row r="64" spans="1:7" ht="27.75" customHeight="1">
      <c r="A64" s="33"/>
      <c r="B64" s="49" t="s">
        <v>77</v>
      </c>
      <c r="C64" s="26"/>
      <c r="D64" s="27">
        <v>1759.06</v>
      </c>
      <c r="E64" s="27">
        <v>2.2000000000000002</v>
      </c>
      <c r="F64" s="53">
        <v>6</v>
      </c>
      <c r="G64" s="78">
        <v>23219.592000000001</v>
      </c>
    </row>
    <row r="65" spans="1:7" ht="18" customHeight="1">
      <c r="A65" s="33"/>
      <c r="B65" s="49" t="s">
        <v>69</v>
      </c>
      <c r="C65" s="26" t="s">
        <v>29</v>
      </c>
      <c r="D65" s="27">
        <v>1600</v>
      </c>
      <c r="E65" s="27">
        <v>3.5</v>
      </c>
      <c r="F65" s="53">
        <v>3</v>
      </c>
      <c r="G65" s="78">
        <v>16800</v>
      </c>
    </row>
    <row r="66" spans="1:7" ht="18" customHeight="1">
      <c r="A66" s="33"/>
      <c r="B66" s="48" t="s">
        <v>127</v>
      </c>
      <c r="C66" s="26" t="s">
        <v>61</v>
      </c>
      <c r="D66" s="27">
        <v>2560</v>
      </c>
      <c r="E66" s="27">
        <v>2</v>
      </c>
      <c r="F66" s="63">
        <v>1</v>
      </c>
      <c r="G66" s="78">
        <v>5120</v>
      </c>
    </row>
    <row r="67" spans="1:7" ht="18" customHeight="1">
      <c r="A67" s="33"/>
      <c r="B67" s="49" t="s">
        <v>133</v>
      </c>
      <c r="C67" s="26" t="s">
        <v>61</v>
      </c>
      <c r="D67" s="27">
        <v>2560</v>
      </c>
      <c r="E67" s="27">
        <v>1</v>
      </c>
      <c r="F67" s="63">
        <v>1</v>
      </c>
      <c r="G67" s="78">
        <v>2560</v>
      </c>
    </row>
    <row r="68" spans="1:7" ht="18" customHeight="1">
      <c r="A68" s="33"/>
      <c r="B68" s="49" t="s">
        <v>134</v>
      </c>
      <c r="C68" s="26" t="s">
        <v>121</v>
      </c>
      <c r="D68" s="27">
        <v>1</v>
      </c>
      <c r="E68" s="27">
        <v>2700</v>
      </c>
      <c r="F68" s="63">
        <v>1</v>
      </c>
      <c r="G68" s="78">
        <v>2700</v>
      </c>
    </row>
    <row r="69" spans="1:7" ht="15.75" customHeight="1">
      <c r="A69" s="33"/>
      <c r="B69" s="48" t="s">
        <v>139</v>
      </c>
      <c r="C69" s="26" t="s">
        <v>121</v>
      </c>
      <c r="D69" s="27">
        <v>0.3</v>
      </c>
      <c r="E69" s="27">
        <v>3500</v>
      </c>
      <c r="F69" s="53">
        <v>1</v>
      </c>
      <c r="G69" s="78">
        <v>1050</v>
      </c>
    </row>
    <row r="70" spans="1:7" ht="15.75" customHeight="1">
      <c r="A70" s="33"/>
      <c r="B70" s="48" t="s">
        <v>122</v>
      </c>
      <c r="C70" s="26" t="s">
        <v>60</v>
      </c>
      <c r="D70" s="27">
        <v>1</v>
      </c>
      <c r="E70" s="27">
        <v>800</v>
      </c>
      <c r="F70" s="53">
        <v>3</v>
      </c>
      <c r="G70" s="78">
        <v>2400</v>
      </c>
    </row>
    <row r="71" spans="1:7" ht="15.75" customHeight="1">
      <c r="A71" s="33"/>
      <c r="B71" s="48" t="s">
        <v>120</v>
      </c>
      <c r="C71" s="26" t="s">
        <v>74</v>
      </c>
      <c r="D71" s="27">
        <v>20</v>
      </c>
      <c r="E71" s="27">
        <v>1820</v>
      </c>
      <c r="F71" s="53">
        <v>1</v>
      </c>
      <c r="G71" s="78">
        <v>36400</v>
      </c>
    </row>
    <row r="72" spans="1:7" ht="27.75" customHeight="1">
      <c r="A72" s="64"/>
      <c r="B72" s="65" t="s">
        <v>52</v>
      </c>
      <c r="C72" s="31"/>
      <c r="D72" s="31"/>
      <c r="E72" s="31"/>
      <c r="F72" s="31"/>
      <c r="G72" s="60">
        <v>1229423.1328</v>
      </c>
    </row>
    <row r="73" spans="1:7">
      <c r="A73" s="11"/>
      <c r="B73" s="38" t="s">
        <v>54</v>
      </c>
      <c r="C73" s="26" t="s">
        <v>29</v>
      </c>
      <c r="D73" s="27">
        <v>5453.5</v>
      </c>
      <c r="E73" s="58">
        <v>3.63</v>
      </c>
      <c r="F73" s="52">
        <v>12</v>
      </c>
      <c r="G73" s="29">
        <v>219178.83</v>
      </c>
    </row>
    <row r="74" spans="1:7">
      <c r="A74" s="11"/>
      <c r="B74" s="37" t="s">
        <v>53</v>
      </c>
      <c r="C74" s="26" t="s">
        <v>29</v>
      </c>
      <c r="D74" s="27">
        <v>5453.5</v>
      </c>
      <c r="E74" s="58">
        <v>0.09</v>
      </c>
      <c r="F74" s="52">
        <v>12</v>
      </c>
      <c r="G74" s="29">
        <v>9798.65</v>
      </c>
    </row>
    <row r="75" spans="1:7">
      <c r="A75" s="11"/>
      <c r="B75" s="37" t="s">
        <v>55</v>
      </c>
      <c r="C75" s="26" t="s">
        <v>29</v>
      </c>
      <c r="D75" s="27">
        <v>5453.5</v>
      </c>
      <c r="E75" s="58">
        <v>0.39</v>
      </c>
      <c r="F75" s="52">
        <v>12</v>
      </c>
      <c r="G75" s="29">
        <v>27359.47</v>
      </c>
    </row>
    <row r="76" spans="1:7">
      <c r="A76" s="11"/>
      <c r="B76" s="66" t="s">
        <v>68</v>
      </c>
      <c r="C76" s="30"/>
      <c r="D76" s="37"/>
      <c r="E76" s="30"/>
      <c r="F76" s="30"/>
      <c r="G76" s="128">
        <v>1475961.4328000001</v>
      </c>
    </row>
    <row r="77" spans="1:7">
      <c r="A77" s="11"/>
      <c r="B77" s="70" t="s">
        <v>71</v>
      </c>
      <c r="C77" s="67"/>
      <c r="D77" s="68"/>
      <c r="E77" s="67"/>
      <c r="F77" s="69"/>
      <c r="G77" s="28"/>
    </row>
    <row r="78" spans="1:7">
      <c r="B78" s="18" t="s">
        <v>56</v>
      </c>
      <c r="C78" s="19"/>
      <c r="D78" s="19"/>
      <c r="E78" s="20"/>
      <c r="F78" s="21"/>
      <c r="G78" s="71">
        <v>1392005.75</v>
      </c>
    </row>
    <row r="79" spans="1:7">
      <c r="B79" s="62" t="s">
        <v>145</v>
      </c>
      <c r="C79" s="61"/>
      <c r="D79" s="61"/>
      <c r="E79" s="61"/>
      <c r="F79" s="61"/>
      <c r="G79" s="60">
        <v>70365.05</v>
      </c>
    </row>
    <row r="80" spans="1:7">
      <c r="B80" s="22" t="s">
        <v>147</v>
      </c>
      <c r="C80" s="23"/>
      <c r="D80" s="23"/>
      <c r="E80" s="24"/>
      <c r="F80" s="25"/>
      <c r="G80" s="28">
        <v>1475961.43</v>
      </c>
    </row>
    <row r="81" spans="1:7">
      <c r="A81" s="61"/>
      <c r="B81" s="62" t="s">
        <v>146</v>
      </c>
      <c r="C81" s="61"/>
      <c r="D81" s="61"/>
      <c r="E81" s="61"/>
      <c r="F81" s="61"/>
      <c r="G81" s="60">
        <v>154320.72999999992</v>
      </c>
    </row>
    <row r="82" spans="1:7">
      <c r="C82" s="10"/>
      <c r="D82" s="10"/>
      <c r="E82" s="10"/>
      <c r="F82" s="10"/>
    </row>
    <row r="84" spans="1:7">
      <c r="B84" t="s">
        <v>73</v>
      </c>
      <c r="D84" s="150"/>
      <c r="E84" s="150"/>
      <c r="F84" s="150"/>
      <c r="G84" s="150"/>
    </row>
  </sheetData>
  <mergeCells count="12">
    <mergeCell ref="D84:G84"/>
    <mergeCell ref="E16:E17"/>
    <mergeCell ref="E2:G2"/>
    <mergeCell ref="E3:G3"/>
    <mergeCell ref="E1:F1"/>
    <mergeCell ref="A5:F5"/>
    <mergeCell ref="A6:F6"/>
    <mergeCell ref="F16:F17"/>
    <mergeCell ref="A16:A17"/>
    <mergeCell ref="B16:B17"/>
    <mergeCell ref="C16:C17"/>
    <mergeCell ref="D16:D17"/>
  </mergeCells>
  <pageMargins left="0" right="0" top="0.35433070866141736" bottom="0.35433070866141736" header="0.31496062992125984" footer="0.31496062992125984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topLeftCell="A16" workbookViewId="0">
      <selection activeCell="B31" sqref="B31"/>
    </sheetView>
  </sheetViews>
  <sheetFormatPr defaultColWidth="9.109375" defaultRowHeight="14.4"/>
  <cols>
    <col min="1" max="1" width="3.44140625" style="81" customWidth="1"/>
    <col min="2" max="2" width="29.88671875" style="81" customWidth="1"/>
    <col min="3" max="3" width="28.5546875" style="81" customWidth="1"/>
    <col min="4" max="4" width="10.44140625" style="81" customWidth="1"/>
    <col min="5" max="5" width="7.33203125" style="81" customWidth="1"/>
    <col min="6" max="6" width="10.6640625" style="81" customWidth="1"/>
    <col min="7" max="7" width="13.33203125" style="81" bestFit="1" customWidth="1"/>
    <col min="8" max="16384" width="9.109375" style="81"/>
  </cols>
  <sheetData>
    <row r="1" spans="1:7" ht="15.6">
      <c r="D1" s="82" t="s">
        <v>17</v>
      </c>
      <c r="E1"/>
      <c r="F1"/>
    </row>
    <row r="2" spans="1:7">
      <c r="C2" s="163" t="s">
        <v>79</v>
      </c>
      <c r="D2" s="163"/>
      <c r="E2" s="163"/>
      <c r="F2" s="163"/>
    </row>
    <row r="3" spans="1:7">
      <c r="C3" s="163" t="s">
        <v>80</v>
      </c>
      <c r="D3" s="163"/>
      <c r="E3" s="163"/>
      <c r="F3" s="163"/>
    </row>
    <row r="4" spans="1:7">
      <c r="B4" s="164" t="s">
        <v>148</v>
      </c>
      <c r="C4" s="164"/>
      <c r="D4" s="164"/>
      <c r="E4" s="164"/>
      <c r="F4" s="164"/>
    </row>
    <row r="5" spans="1:7">
      <c r="B5" s="164" t="s">
        <v>81</v>
      </c>
      <c r="C5" s="164"/>
      <c r="D5" s="164"/>
      <c r="E5" s="164"/>
      <c r="F5" s="83"/>
    </row>
    <row r="6" spans="1:7">
      <c r="B6" s="84" t="s">
        <v>82</v>
      </c>
      <c r="C6" s="84"/>
      <c r="D6" s="85"/>
      <c r="E6" s="86"/>
      <c r="F6" s="86">
        <v>5453.5</v>
      </c>
    </row>
    <row r="7" spans="1:7">
      <c r="B7" s="87" t="s">
        <v>83</v>
      </c>
      <c r="C7" s="87"/>
      <c r="D7" s="88"/>
      <c r="E7" s="89"/>
      <c r="F7" s="89">
        <v>20.62</v>
      </c>
      <c r="G7" s="90"/>
    </row>
    <row r="8" spans="1:7">
      <c r="B8" s="84" t="s">
        <v>84</v>
      </c>
      <c r="C8" s="91"/>
      <c r="D8" s="92"/>
      <c r="E8" s="93"/>
      <c r="F8" s="93">
        <v>12</v>
      </c>
    </row>
    <row r="9" spans="1:7">
      <c r="A9" s="94" t="s">
        <v>85</v>
      </c>
      <c r="B9" s="94" t="s">
        <v>86</v>
      </c>
      <c r="C9" s="94" t="s">
        <v>87</v>
      </c>
      <c r="D9" s="95" t="s">
        <v>88</v>
      </c>
      <c r="E9" s="95" t="s">
        <v>89</v>
      </c>
      <c r="F9" s="96" t="s">
        <v>90</v>
      </c>
    </row>
    <row r="10" spans="1:7" ht="30.6">
      <c r="A10" s="94">
        <v>1</v>
      </c>
      <c r="B10" s="96" t="s">
        <v>91</v>
      </c>
      <c r="C10" s="97" t="s">
        <v>92</v>
      </c>
      <c r="D10" s="96" t="s">
        <v>93</v>
      </c>
      <c r="E10" s="98">
        <v>3.4</v>
      </c>
      <c r="F10" s="99">
        <f>E10*F6*F8</f>
        <v>222502.8</v>
      </c>
    </row>
    <row r="11" spans="1:7" ht="20.399999999999999">
      <c r="A11" s="94">
        <v>2</v>
      </c>
      <c r="B11" s="100" t="s">
        <v>94</v>
      </c>
      <c r="C11" s="97" t="s">
        <v>95</v>
      </c>
      <c r="D11" s="96" t="s">
        <v>93</v>
      </c>
      <c r="E11" s="101">
        <v>1.57</v>
      </c>
      <c r="F11" s="102">
        <f>F6*E11*F8</f>
        <v>102743.94</v>
      </c>
    </row>
    <row r="12" spans="1:7" ht="30.6">
      <c r="A12" s="94">
        <v>3</v>
      </c>
      <c r="B12" s="97" t="s">
        <v>96</v>
      </c>
      <c r="C12" s="97" t="s">
        <v>97</v>
      </c>
      <c r="D12" s="96" t="s">
        <v>93</v>
      </c>
      <c r="E12" s="103">
        <f>2.23-0.07</f>
        <v>2.16</v>
      </c>
      <c r="F12" s="102">
        <f>F6*E12*F8</f>
        <v>141354.72000000003</v>
      </c>
    </row>
    <row r="13" spans="1:7" ht="30.6">
      <c r="A13" s="94">
        <v>4</v>
      </c>
      <c r="B13" s="97" t="s">
        <v>98</v>
      </c>
      <c r="C13" s="97" t="s">
        <v>99</v>
      </c>
      <c r="D13" s="96" t="s">
        <v>93</v>
      </c>
      <c r="E13" s="103">
        <v>0.82</v>
      </c>
      <c r="F13" s="102">
        <f>E13*F6*F8</f>
        <v>53662.44</v>
      </c>
    </row>
    <row r="14" spans="1:7" ht="30.6">
      <c r="A14" s="94">
        <v>5</v>
      </c>
      <c r="B14" s="97" t="s">
        <v>100</v>
      </c>
      <c r="C14" s="97" t="s">
        <v>101</v>
      </c>
      <c r="D14" s="96" t="s">
        <v>93</v>
      </c>
      <c r="E14" s="103">
        <v>0.9</v>
      </c>
      <c r="F14" s="102">
        <f>F6*E14*F8</f>
        <v>58897.8</v>
      </c>
    </row>
    <row r="15" spans="1:7" ht="30.6">
      <c r="A15" s="94">
        <v>6</v>
      </c>
      <c r="B15" s="97" t="s">
        <v>102</v>
      </c>
      <c r="C15" s="97" t="s">
        <v>103</v>
      </c>
      <c r="D15" s="96" t="s">
        <v>93</v>
      </c>
      <c r="E15" s="103">
        <v>2.41</v>
      </c>
      <c r="F15" s="102">
        <f>F6*E15*F8</f>
        <v>157715.22000000003</v>
      </c>
    </row>
    <row r="16" spans="1:7" ht="20.399999999999999">
      <c r="A16" s="94">
        <v>7</v>
      </c>
      <c r="B16" s="97" t="s">
        <v>104</v>
      </c>
      <c r="C16" s="97" t="s">
        <v>105</v>
      </c>
      <c r="D16" s="96" t="s">
        <v>93</v>
      </c>
      <c r="E16" s="103">
        <v>0.17</v>
      </c>
      <c r="F16" s="102">
        <f>F6*E16*F8</f>
        <v>11125.14</v>
      </c>
    </row>
    <row r="17" spans="1:9" ht="30" customHeight="1">
      <c r="A17" s="94">
        <v>8</v>
      </c>
      <c r="B17" s="97" t="s">
        <v>106</v>
      </c>
      <c r="C17" s="97" t="s">
        <v>107</v>
      </c>
      <c r="D17" s="96" t="s">
        <v>93</v>
      </c>
      <c r="E17" s="103">
        <v>0.08</v>
      </c>
      <c r="F17" s="102">
        <f>F6*E17*F8</f>
        <v>5235.3600000000006</v>
      </c>
    </row>
    <row r="18" spans="1:9" ht="41.25" customHeight="1">
      <c r="A18" s="94">
        <v>9</v>
      </c>
      <c r="B18" s="97" t="s">
        <v>108</v>
      </c>
      <c r="C18" s="97" t="s">
        <v>109</v>
      </c>
      <c r="D18" s="96" t="s">
        <v>93</v>
      </c>
      <c r="E18" s="103">
        <v>1.1399999999999999</v>
      </c>
      <c r="F18" s="102">
        <f>F6*E18*F8</f>
        <v>74603.88</v>
      </c>
    </row>
    <row r="19" spans="1:9" ht="36.75" customHeight="1">
      <c r="A19" s="94">
        <v>10</v>
      </c>
      <c r="B19" s="97" t="s">
        <v>110</v>
      </c>
      <c r="C19" s="97" t="s">
        <v>109</v>
      </c>
      <c r="D19" s="96" t="s">
        <v>93</v>
      </c>
      <c r="E19" s="103">
        <v>1.8</v>
      </c>
      <c r="F19" s="102">
        <f>F6*E19*F8</f>
        <v>117795.6</v>
      </c>
    </row>
    <row r="20" spans="1:9" ht="36" customHeight="1">
      <c r="A20" s="94">
        <v>11</v>
      </c>
      <c r="B20" s="97" t="s">
        <v>111</v>
      </c>
      <c r="C20" s="97" t="s">
        <v>109</v>
      </c>
      <c r="D20" s="96" t="s">
        <v>93</v>
      </c>
      <c r="E20" s="103">
        <v>1.46</v>
      </c>
      <c r="F20" s="102">
        <f>F6*E20*F8</f>
        <v>95545.319999999992</v>
      </c>
    </row>
    <row r="21" spans="1:9" ht="39" customHeight="1">
      <c r="A21" s="94">
        <v>12</v>
      </c>
      <c r="B21" s="97" t="s">
        <v>112</v>
      </c>
      <c r="C21" s="97" t="s">
        <v>109</v>
      </c>
      <c r="D21" s="96" t="s">
        <v>93</v>
      </c>
      <c r="E21" s="103">
        <v>1.2</v>
      </c>
      <c r="F21" s="102">
        <f>F6*E21*F8</f>
        <v>78530.399999999994</v>
      </c>
      <c r="G21" s="90"/>
    </row>
    <row r="22" spans="1:9" ht="30" customHeight="1">
      <c r="A22" s="104"/>
      <c r="B22" s="165" t="s">
        <v>149</v>
      </c>
      <c r="C22" s="165"/>
      <c r="D22" s="105"/>
      <c r="E22" s="106">
        <v>20.62</v>
      </c>
      <c r="F22" s="107">
        <f>F21+F20+F19+F18+F17+F16+F15+F14+F13+F12+F11+F10</f>
        <v>1119712.6199999999</v>
      </c>
      <c r="I22" s="90"/>
    </row>
    <row r="23" spans="1:9" ht="17.25" customHeight="1">
      <c r="A23" s="108">
        <v>13</v>
      </c>
      <c r="B23" s="160" t="s">
        <v>113</v>
      </c>
      <c r="C23" s="160"/>
      <c r="D23" s="109" t="s">
        <v>93</v>
      </c>
      <c r="E23" s="127">
        <v>0.39</v>
      </c>
      <c r="F23" s="127">
        <f>E23*F6*F8</f>
        <v>25522.380000000005</v>
      </c>
    </row>
    <row r="24" spans="1:9" ht="16.5" customHeight="1">
      <c r="A24" s="108">
        <v>14</v>
      </c>
      <c r="B24" s="160" t="s">
        <v>114</v>
      </c>
      <c r="C24" s="160"/>
      <c r="D24" s="109" t="s">
        <v>93</v>
      </c>
      <c r="E24" s="110">
        <v>0.09</v>
      </c>
      <c r="F24" s="111">
        <f>E24*F6*F8</f>
        <v>5889.78</v>
      </c>
    </row>
    <row r="25" spans="1:9" ht="18" customHeight="1">
      <c r="A25" s="112">
        <v>15</v>
      </c>
      <c r="B25" s="161" t="s">
        <v>54</v>
      </c>
      <c r="C25" s="161"/>
      <c r="D25" s="109" t="s">
        <v>93</v>
      </c>
      <c r="E25" s="110">
        <v>3.63</v>
      </c>
      <c r="F25" s="111">
        <f>E25*F6*F8</f>
        <v>237554.45999999996</v>
      </c>
    </row>
    <row r="26" spans="1:9" ht="22.5" customHeight="1">
      <c r="A26" s="113"/>
      <c r="B26" s="114"/>
      <c r="C26" s="115" t="s">
        <v>115</v>
      </c>
      <c r="D26" s="116" t="s">
        <v>93</v>
      </c>
      <c r="E26" s="117">
        <f>E22+E23+E24+E25</f>
        <v>24.73</v>
      </c>
      <c r="F26" s="117">
        <f>F22+F23+F24+F25</f>
        <v>1388679.24</v>
      </c>
    </row>
    <row r="27" spans="1:9" ht="15.6">
      <c r="A27" s="118"/>
      <c r="B27" s="162"/>
      <c r="C27" s="162"/>
      <c r="D27" s="162"/>
      <c r="E27" s="162"/>
      <c r="F27" s="119"/>
    </row>
    <row r="28" spans="1:9">
      <c r="B28" s="120" t="s">
        <v>116</v>
      </c>
      <c r="C28" s="121"/>
      <c r="D28" s="122"/>
    </row>
    <row r="29" spans="1:9" ht="36.75" customHeight="1">
      <c r="A29" s="121"/>
      <c r="B29" s="123" t="s">
        <v>117</v>
      </c>
      <c r="C29" s="123" t="s">
        <v>118</v>
      </c>
      <c r="D29" s="124"/>
    </row>
  </sheetData>
  <mergeCells count="9">
    <mergeCell ref="B24:C24"/>
    <mergeCell ref="B25:C25"/>
    <mergeCell ref="B27:E27"/>
    <mergeCell ref="C2:F2"/>
    <mergeCell ref="C3:F3"/>
    <mergeCell ref="B4:F4"/>
    <mergeCell ref="B5:E5"/>
    <mergeCell ref="B22:C22"/>
    <mergeCell ref="B23:C2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2025-02-03T10:08:34Z</dcterms:modified>
</cp:coreProperties>
</file>